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184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4" i="1" s="1"/>
  <c r="H8" i="1"/>
  <c r="H14" i="1" s="1"/>
  <c r="G8" i="1"/>
  <c r="G14" i="1" s="1"/>
  <c r="F8" i="1"/>
  <c r="F14" i="1" s="1"/>
  <c r="E8" i="1"/>
  <c r="E14" i="1" s="1"/>
  <c r="D8" i="1"/>
  <c r="D14" i="1" s="1"/>
  <c r="C8" i="1"/>
  <c r="C14" i="1" s="1"/>
</calcChain>
</file>

<file path=xl/sharedStrings.xml><?xml version="1.0" encoding="utf-8"?>
<sst xmlns="http://schemas.openxmlformats.org/spreadsheetml/2006/main" count="13" uniqueCount="13">
  <si>
    <t>Konsekvens for budgettet i forbindelse med nye takster for medlemstilskud</t>
  </si>
  <si>
    <t>Forventet udgift til lederuddannelse</t>
  </si>
  <si>
    <t>Taklster for medlemstilskud</t>
  </si>
  <si>
    <t>Forventet udgift til medlemstilskud</t>
  </si>
  <si>
    <t>Kroner</t>
  </si>
  <si>
    <t>Konsekvens for budgettet i 2016 og årene frem</t>
  </si>
  <si>
    <t>1) antallet af medlemmer under 25 år (stiger/falder) samt</t>
  </si>
  <si>
    <t xml:space="preserve">Der er to usikre faktorer i denne beregning:  </t>
  </si>
  <si>
    <t>2) den samlede udgift til tilskud til lederuddannelse (stiger/falder)</t>
  </si>
  <si>
    <t>Plus er lig med mindreforbrug</t>
  </si>
  <si>
    <t>Minus er lig med merforbrug</t>
  </si>
  <si>
    <t>Medlemstal for 2016 (beregningsgrundlag)</t>
  </si>
  <si>
    <t>Budget 2017 - 130.000 kr. overført fra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</si>
</sst>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0" fillId="0" borderId="6" xfId="0" applyBorder="1"/>
    <xf numFmtId="0" fontId="0" fillId="0" borderId="7" xfId="0" applyBorder="1"/>
    <xf numFmtId="165" fontId="0" fillId="0" borderId="7" xfId="1" applyNumberFormat="1" applyFont="1" applyBorder="1"/>
    <xf numFmtId="165" fontId="0" fillId="0" borderId="7" xfId="0" applyNumberFormat="1" applyBorder="1"/>
    <xf numFmtId="165" fontId="0" fillId="0" borderId="8" xfId="0" applyNumberFormat="1" applyBorder="1"/>
    <xf numFmtId="165" fontId="6" fillId="0" borderId="9" xfId="0" applyNumberFormat="1" applyFont="1" applyBorder="1"/>
    <xf numFmtId="165" fontId="5" fillId="0" borderId="9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G14" sqref="G14"/>
    </sheetView>
  </sheetViews>
  <sheetFormatPr defaultRowHeight="15" x14ac:dyDescent="0.25"/>
  <cols>
    <col min="1" max="1" width="41.85546875" customWidth="1"/>
    <col min="2" max="2" width="10.28515625" customWidth="1"/>
    <col min="3" max="3" width="10" customWidth="1"/>
    <col min="4" max="4" width="9.85546875" customWidth="1"/>
    <col min="5" max="5" width="10.28515625" customWidth="1"/>
    <col min="6" max="7" width="9.85546875" customWidth="1"/>
    <col min="8" max="8" width="9.7109375" customWidth="1"/>
    <col min="9" max="9" width="9.85546875" customWidth="1"/>
  </cols>
  <sheetData>
    <row r="2" spans="1:9" ht="15.75" x14ac:dyDescent="0.25">
      <c r="A2" s="1" t="s">
        <v>0</v>
      </c>
    </row>
    <row r="4" spans="1:9" x14ac:dyDescent="0.25">
      <c r="A4" s="8" t="s">
        <v>2</v>
      </c>
      <c r="B4" s="16" t="s">
        <v>4</v>
      </c>
      <c r="C4" s="17">
        <v>150</v>
      </c>
      <c r="D4" s="17">
        <v>125</v>
      </c>
      <c r="E4" s="17">
        <v>120</v>
      </c>
      <c r="F4" s="17">
        <v>115</v>
      </c>
      <c r="G4" s="17">
        <v>110</v>
      </c>
      <c r="H4" s="17">
        <v>105</v>
      </c>
      <c r="I4" s="18">
        <v>100</v>
      </c>
    </row>
    <row r="5" spans="1:9" x14ac:dyDescent="0.25">
      <c r="C5" s="9"/>
      <c r="D5" s="9"/>
      <c r="E5" s="9"/>
      <c r="F5" s="9"/>
      <c r="G5" s="9"/>
      <c r="H5" s="9"/>
      <c r="I5" s="9"/>
    </row>
    <row r="6" spans="1:9" x14ac:dyDescent="0.25">
      <c r="A6" s="6" t="s">
        <v>11</v>
      </c>
      <c r="B6" s="19">
        <v>13187</v>
      </c>
      <c r="C6" s="10"/>
      <c r="D6" s="10"/>
      <c r="E6" s="10"/>
      <c r="F6" s="10"/>
      <c r="G6" s="10"/>
      <c r="H6" s="10"/>
      <c r="I6" s="10"/>
    </row>
    <row r="7" spans="1:9" x14ac:dyDescent="0.25">
      <c r="C7" s="10"/>
      <c r="D7" s="10"/>
      <c r="E7" s="10"/>
      <c r="F7" s="10"/>
      <c r="G7" s="10"/>
      <c r="H7" s="10"/>
      <c r="I7" s="10"/>
    </row>
    <row r="8" spans="1:9" x14ac:dyDescent="0.25">
      <c r="A8" t="s">
        <v>3</v>
      </c>
      <c r="C8" s="11">
        <f>SUM(C4*B6)</f>
        <v>1978050</v>
      </c>
      <c r="D8" s="11">
        <f>SUM(D4*B6)</f>
        <v>1648375</v>
      </c>
      <c r="E8" s="11">
        <f>SUM(E4*B6)</f>
        <v>1582440</v>
      </c>
      <c r="F8" s="11">
        <f>SUM(F4*B6)</f>
        <v>1516505</v>
      </c>
      <c r="G8" s="11">
        <f>SUM(G4*B6)</f>
        <v>1450570</v>
      </c>
      <c r="H8" s="11">
        <f>SUM(H4*B6)</f>
        <v>1384635</v>
      </c>
      <c r="I8" s="11">
        <f>SUM(I4*B6)</f>
        <v>1318700</v>
      </c>
    </row>
    <row r="9" spans="1:9" x14ac:dyDescent="0.25">
      <c r="C9" s="12"/>
      <c r="D9" s="12"/>
      <c r="E9" s="12"/>
      <c r="F9" s="12"/>
      <c r="G9" s="12"/>
      <c r="H9" s="12"/>
      <c r="I9" s="12"/>
    </row>
    <row r="10" spans="1:9" x14ac:dyDescent="0.25">
      <c r="A10" t="s">
        <v>12</v>
      </c>
      <c r="B10" s="2"/>
      <c r="C10" s="11">
        <v>2312540</v>
      </c>
      <c r="D10" s="11">
        <v>2312540</v>
      </c>
      <c r="E10" s="11">
        <v>2312540</v>
      </c>
      <c r="F10" s="11">
        <v>2312540</v>
      </c>
      <c r="G10" s="11">
        <v>2312540</v>
      </c>
      <c r="H10" s="11">
        <v>2312540</v>
      </c>
      <c r="I10" s="11">
        <v>2312540</v>
      </c>
    </row>
    <row r="11" spans="1:9" x14ac:dyDescent="0.25">
      <c r="B11" s="3"/>
      <c r="C11" s="12"/>
      <c r="D11" s="12"/>
      <c r="E11" s="12"/>
      <c r="F11" s="12"/>
      <c r="G11" s="12"/>
      <c r="H11" s="12"/>
      <c r="I11" s="12"/>
    </row>
    <row r="12" spans="1:9" x14ac:dyDescent="0.25">
      <c r="A12" t="s">
        <v>1</v>
      </c>
      <c r="B12" s="2"/>
      <c r="C12" s="11">
        <v>900000</v>
      </c>
      <c r="D12" s="11">
        <v>900000</v>
      </c>
      <c r="E12" s="11">
        <v>900000</v>
      </c>
      <c r="F12" s="11">
        <v>900000</v>
      </c>
      <c r="G12" s="11">
        <v>900000</v>
      </c>
      <c r="H12" s="11">
        <v>900000</v>
      </c>
      <c r="I12" s="11">
        <v>900000</v>
      </c>
    </row>
    <row r="13" spans="1:9" x14ac:dyDescent="0.25">
      <c r="C13" s="12"/>
      <c r="D13" s="13"/>
      <c r="E13" s="13"/>
      <c r="F13" s="13"/>
      <c r="G13" s="13"/>
      <c r="H13" s="13"/>
      <c r="I13" s="13"/>
    </row>
    <row r="14" spans="1:9" ht="15.75" thickBot="1" x14ac:dyDescent="0.3">
      <c r="A14" s="7" t="s">
        <v>5</v>
      </c>
      <c r="B14" s="7"/>
      <c r="C14" s="14">
        <f>SUM(C10-C8-C12)</f>
        <v>-565510</v>
      </c>
      <c r="D14" s="14">
        <f t="shared" ref="D14:I14" si="0">SUM(D10-D8-D12)</f>
        <v>-235835</v>
      </c>
      <c r="E14" s="14">
        <f t="shared" si="0"/>
        <v>-169900</v>
      </c>
      <c r="F14" s="14">
        <f t="shared" si="0"/>
        <v>-103965</v>
      </c>
      <c r="G14" s="14">
        <f t="shared" si="0"/>
        <v>-38030</v>
      </c>
      <c r="H14" s="15">
        <f t="shared" si="0"/>
        <v>27905</v>
      </c>
      <c r="I14" s="15">
        <f t="shared" si="0"/>
        <v>93840</v>
      </c>
    </row>
    <row r="15" spans="1:9" ht="15.75" thickTop="1" x14ac:dyDescent="0.25"/>
    <row r="16" spans="1:9" x14ac:dyDescent="0.25">
      <c r="C16" s="5" t="s">
        <v>10</v>
      </c>
      <c r="F16" t="s">
        <v>9</v>
      </c>
    </row>
    <row r="17" spans="1:3" x14ac:dyDescent="0.25">
      <c r="A17" s="4" t="s">
        <v>7</v>
      </c>
      <c r="C17" s="5"/>
    </row>
    <row r="19" spans="1:3" x14ac:dyDescent="0.25">
      <c r="A19" t="s">
        <v>6</v>
      </c>
    </row>
    <row r="21" spans="1:3" x14ac:dyDescent="0.25">
      <c r="A21" t="s">
        <v>8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2016-12-20T12:00:00+00:00</MeetingStartDate>
    <EnclosureFileNumber xmlns="d08b57ff-b9b7-4581-975d-98f87b579a51">177607/16</EnclosureFileNumber>
    <AgendaId xmlns="d08b57ff-b9b7-4581-975d-98f87b579a51">6246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2352672</FusionId>
    <AgendaAccessLevelName xmlns="d08b57ff-b9b7-4581-975d-98f87b579a51">Åben</AgendaAccessLevelName>
    <UNC xmlns="d08b57ff-b9b7-4581-975d-98f87b579a51">2127136</UNC>
    <MeetingTitle xmlns="d08b57ff-b9b7-4581-975d-98f87b579a51">20-12-2016</MeetingTitle>
    <MeetingDateAndTime xmlns="d08b57ff-b9b7-4581-975d-98f87b579a51">20-12-2016 fra 13:00 - 16:00</MeetingDateAndTime>
    <MeetingEndDate xmlns="d08b57ff-b9b7-4581-975d-98f87b579a51">2016-12-20T15:00:00+00:00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14D447D-0189-4911-B177-F31CD1AF7F09}"/>
</file>

<file path=customXml/itemProps2.xml><?xml version="1.0" encoding="utf-8"?>
<ds:datastoreItem xmlns:ds="http://schemas.openxmlformats.org/officeDocument/2006/customXml" ds:itemID="{C252675F-622B-413D-AD43-65C6DF9F6228}"/>
</file>

<file path=customXml/itemProps3.xml><?xml version="1.0" encoding="utf-8"?>
<ds:datastoreItem xmlns:ds="http://schemas.openxmlformats.org/officeDocument/2006/customXml" ds:itemID="{2C058434-6D6B-4D95-94C3-F5DA0D42C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UKF-20-12-2016 - Bilag 555.01 Konsekvensberegning på takster for medlemstilskud 2017</dc:title>
  <dc:creator>Berith Ellegaard Andreasen</dc:creator>
  <cp:lastModifiedBy>Berith Ellegaard Andreasen</cp:lastModifiedBy>
  <cp:lastPrinted>2016-11-25T12:10:10Z</cp:lastPrinted>
  <dcterms:created xsi:type="dcterms:W3CDTF">2016-04-20T06:49:35Z</dcterms:created>
  <dcterms:modified xsi:type="dcterms:W3CDTF">2016-12-02T08:53:32Z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